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Baquero\Documents\2023\06-04-2023\Documentos_Continental\Continental Gold\Facturacion\Inventario\RQ\2025\Marzo\"/>
    </mc:Choice>
  </mc:AlternateContent>
  <xr:revisionPtr revIDLastSave="0" documentId="13_ncr:1_{DA9C1E86-38BA-4B5F-A5AF-DE90414CA7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1" l="1"/>
  <c r="F46" i="1" s="1"/>
  <c r="E43" i="1"/>
  <c r="F43" i="1" s="1"/>
  <c r="F56" i="1"/>
  <c r="F10" i="1"/>
  <c r="F33" i="1"/>
  <c r="F3" i="1"/>
  <c r="F86" i="1"/>
  <c r="F25" i="1"/>
  <c r="F15" i="1"/>
  <c r="F85" i="1"/>
  <c r="F5" i="1"/>
  <c r="F47" i="1"/>
  <c r="F49" i="1"/>
  <c r="F48" i="1"/>
  <c r="F22" i="1"/>
  <c r="F14" i="1"/>
  <c r="F17" i="1"/>
  <c r="F71" i="1"/>
  <c r="F52" i="1"/>
  <c r="F53" i="1"/>
  <c r="F83" i="1"/>
  <c r="F70" i="1"/>
  <c r="F18" i="1"/>
  <c r="F2" i="1"/>
  <c r="F62" i="1"/>
  <c r="F60" i="1"/>
  <c r="F66" i="1"/>
  <c r="F28" i="1"/>
  <c r="F21" i="1"/>
  <c r="F20" i="1"/>
  <c r="F84" i="1"/>
  <c r="F81" i="1"/>
  <c r="F32" i="1"/>
  <c r="F16" i="1"/>
  <c r="F51" i="1"/>
  <c r="F79" i="1"/>
  <c r="F27" i="1"/>
  <c r="F11" i="1"/>
  <c r="F74" i="1"/>
  <c r="F42" i="1"/>
  <c r="F72" i="1"/>
  <c r="F4" i="1"/>
  <c r="F61" i="1"/>
  <c r="F63" i="1"/>
  <c r="F64" i="1"/>
  <c r="F87" i="1"/>
  <c r="F6" i="1"/>
  <c r="F23" i="1"/>
  <c r="F30" i="1"/>
  <c r="F31" i="1"/>
  <c r="F73" i="1"/>
  <c r="F78" i="1"/>
  <c r="F65" i="1"/>
  <c r="F82" i="1"/>
  <c r="F67" i="1"/>
  <c r="F59" i="1"/>
  <c r="F76" i="1"/>
  <c r="F55" i="1"/>
  <c r="F41" i="1"/>
  <c r="F26" i="1"/>
  <c r="F80" i="1"/>
  <c r="F8" i="1"/>
  <c r="F29" i="1"/>
  <c r="F50" i="1"/>
  <c r="F38" i="1"/>
  <c r="F68" i="1"/>
  <c r="F69" i="1"/>
  <c r="F7" i="1"/>
  <c r="F19" i="1"/>
  <c r="F77" i="1"/>
  <c r="F54" i="1"/>
  <c r="F45" i="1"/>
  <c r="F9" i="1"/>
  <c r="F40" i="1"/>
  <c r="F44" i="1"/>
  <c r="F39" i="1"/>
  <c r="F34" i="1"/>
  <c r="F36" i="1"/>
  <c r="F37" i="1"/>
  <c r="F35" i="1"/>
  <c r="F24" i="1"/>
  <c r="F12" i="1"/>
  <c r="F13" i="1"/>
  <c r="F75" i="1"/>
  <c r="F58" i="1"/>
  <c r="F57" i="1"/>
</calcChain>
</file>

<file path=xl/sharedStrings.xml><?xml version="1.0" encoding="utf-8"?>
<sst xmlns="http://schemas.openxmlformats.org/spreadsheetml/2006/main" count="265" uniqueCount="180">
  <si>
    <t>Código de artículo</t>
  </si>
  <si>
    <t>Nombre del producto</t>
  </si>
  <si>
    <t>Almacén</t>
  </si>
  <si>
    <t>CO_01_020</t>
  </si>
  <si>
    <t>COL_000003</t>
  </si>
  <si>
    <t>PARCHE RAD 165 TL</t>
  </si>
  <si>
    <t>COL_000052</t>
  </si>
  <si>
    <t>CAUCHO CORDON MTR (BANDA) 5161180</t>
  </si>
  <si>
    <t>COL_000059</t>
  </si>
  <si>
    <t>HULE COJIN NEGRO MTR 2.5KG 5161250</t>
  </si>
  <si>
    <t>COL_000122</t>
  </si>
  <si>
    <t>ACOPLE RAPIDO AIRE 1/2 CON ADAPTADOR</t>
  </si>
  <si>
    <t>COL_000141</t>
  </si>
  <si>
    <t>VALVULA RET. AIRE TV 618A</t>
  </si>
  <si>
    <t>COL_000143</t>
  </si>
  <si>
    <t>EXT. Y VALVULA 3 1/8 80o J 650</t>
  </si>
  <si>
    <t>COL_000162</t>
  </si>
  <si>
    <t>CENTRO DE VALVULAS CORTO A 145</t>
  </si>
  <si>
    <t>COL_000172</t>
  </si>
  <si>
    <t>TARRAJA DOBLE SERVICIO TL 685</t>
  </si>
  <si>
    <t>COL_000178</t>
  </si>
  <si>
    <t>BOQUILLA INFLADO OTR H-4660A</t>
  </si>
  <si>
    <t>COL_000229</t>
  </si>
  <si>
    <t>O RING RIN 25 DE 3/8  OR 325T</t>
  </si>
  <si>
    <t>COL_000230</t>
  </si>
  <si>
    <t>O RING RIN 25 DE 1/4  OR 225T</t>
  </si>
  <si>
    <t>COL_000232</t>
  </si>
  <si>
    <t>O RING RIN 35  DE 3/8  OR 335T</t>
  </si>
  <si>
    <t>COL_000233</t>
  </si>
  <si>
    <t>O RING RIN 33 DE 3/8  OR 333T</t>
  </si>
  <si>
    <t>COL_000268</t>
  </si>
  <si>
    <t>CUCHILLO TIPTOP 5952074</t>
  </si>
  <si>
    <t>COL_000271</t>
  </si>
  <si>
    <t>CEMENTO NEGRO 4 LT   VIPAL</t>
  </si>
  <si>
    <t>COL_000304</t>
  </si>
  <si>
    <t>CEPILLO ENCAPSULADO 3 X1/4  42022</t>
  </si>
  <si>
    <t>COL_000312</t>
  </si>
  <si>
    <t>PIEDRA HONGO CAFE 1 1/4 X1/4  42175</t>
  </si>
  <si>
    <t>COL_000353</t>
  </si>
  <si>
    <t>PARCHE CONVENCIONAL VF 04 VULCAFLEX</t>
  </si>
  <si>
    <t>COL_000355</t>
  </si>
  <si>
    <t>PARCHE CONVENCIONAL VF 06 VULCAFLEX</t>
  </si>
  <si>
    <t>COL_000368</t>
  </si>
  <si>
    <t>TAPA VALVULA HEXAGONAL OTR A 149</t>
  </si>
  <si>
    <t>COL_000376</t>
  </si>
  <si>
    <t>PIEDRA CONICA ZANAHO CAFE 1/4X3/4  42171</t>
  </si>
  <si>
    <t>COL_000530</t>
  </si>
  <si>
    <t>CINTA DE ENMASCARAR 3M 2  48X40MM</t>
  </si>
  <si>
    <t>COL_000533</t>
  </si>
  <si>
    <t>MASCARILLA DESECHABLE 3M REF 9502</t>
  </si>
  <si>
    <t>COL_000538</t>
  </si>
  <si>
    <t>ACEITE LUBRICANTE P/HERRAMIENTA 45206</t>
  </si>
  <si>
    <t>COL_000552</t>
  </si>
  <si>
    <t>PARCHE REC 125 VULCAFLEX</t>
  </si>
  <si>
    <t>COL_000553</t>
  </si>
  <si>
    <t>PARCHE REC 114 VULCAFLEX</t>
  </si>
  <si>
    <t>COL_000576</t>
  </si>
  <si>
    <t>PARCHE REC 144 VULCAFLEX</t>
  </si>
  <si>
    <t>COL_000626</t>
  </si>
  <si>
    <t>GRASA LUBRILLANTAS 25 LBS</t>
  </si>
  <si>
    <t>COL_000633</t>
  </si>
  <si>
    <t>CUCHILLA HUECA DE 2  811610</t>
  </si>
  <si>
    <t>COL_000637</t>
  </si>
  <si>
    <t>CRAYON BLANCO</t>
  </si>
  <si>
    <t>COL_000640</t>
  </si>
  <si>
    <t>TAPA VALVULA PLASTICA     VHCAPS</t>
  </si>
  <si>
    <t>COL_000650</t>
  </si>
  <si>
    <t>ROLLO WIPAL X-70 REGULAR</t>
  </si>
  <si>
    <t>COL_000653</t>
  </si>
  <si>
    <t>HULE COJIN GOMA UNION AZUL 2KG 5173523</t>
  </si>
  <si>
    <t>COL_000676</t>
  </si>
  <si>
    <t>CEPILLO CERDA DE ACERO MANGO DE FIBRA</t>
  </si>
  <si>
    <t>COL_000736</t>
  </si>
  <si>
    <t>PARCHE CONVENCIONAL VF 03 VULCAFLEX</t>
  </si>
  <si>
    <t>COL_000801</t>
  </si>
  <si>
    <t>RETAZOS DE TELA X 25KG</t>
  </si>
  <si>
    <t>COL_000873</t>
  </si>
  <si>
    <t>GAFAS DE SEGURIDAD NEMESIS OSCURAS</t>
  </si>
  <si>
    <t>COL_000878</t>
  </si>
  <si>
    <t>CAUCHO CORDON MTR (COSTADO) 5161164</t>
  </si>
  <si>
    <t>COL_000900</t>
  </si>
  <si>
    <t>PROTECTOR 7.00 12 (MONTACARGA)</t>
  </si>
  <si>
    <t>COL_001121</t>
  </si>
  <si>
    <t>MARTILLO PICA PROTO J1441G</t>
  </si>
  <si>
    <t>COL_001241</t>
  </si>
  <si>
    <t>PINTURA EN AEROSOL BLANCA</t>
  </si>
  <si>
    <t>COL_001391</t>
  </si>
  <si>
    <t>BOQUILLA INFLADO EQUI LIVIANO H-5265</t>
  </si>
  <si>
    <t>COL_001457</t>
  </si>
  <si>
    <t>PARCHE REC 120 VULCAFLEX</t>
  </si>
  <si>
    <t>COL_001509</t>
  </si>
  <si>
    <t>PARCHE REC 135 VULCAFLEX</t>
  </si>
  <si>
    <t>COL_001510</t>
  </si>
  <si>
    <t>PARCHE REC 140 VULCAFLEX</t>
  </si>
  <si>
    <t>COL_001517</t>
  </si>
  <si>
    <t>VALVULA SELLOMATICA TR 415 REF 21 170</t>
  </si>
  <si>
    <t>COL_001657</t>
  </si>
  <si>
    <t>CALIBRADOR 150 LBS GDE GA 155 S</t>
  </si>
  <si>
    <t>COL_001736</t>
  </si>
  <si>
    <t>ESCAFANDRA EN ALGODON</t>
  </si>
  <si>
    <t>COL_001740</t>
  </si>
  <si>
    <t>GUANTE VAQUETA TIPO INGENIERO CORTO</t>
  </si>
  <si>
    <t>COL_001743</t>
  </si>
  <si>
    <t>GUANTES DE VAQUETA TIPO INGENIERO LARGOS</t>
  </si>
  <si>
    <t>COL_001746</t>
  </si>
  <si>
    <t>PREFILTRO 5N11</t>
  </si>
  <si>
    <t>COL_001748</t>
  </si>
  <si>
    <t>RESPIRADOR MEDIA CARA 3M REF 7502</t>
  </si>
  <si>
    <t>COL_001901</t>
  </si>
  <si>
    <t>PARCHE REC 142 VULCAFLEX</t>
  </si>
  <si>
    <t>COL_002953</t>
  </si>
  <si>
    <t>TACO PARCHE 1/2</t>
  </si>
  <si>
    <t>COL_002990</t>
  </si>
  <si>
    <t>PARCHE REC 146 VULCAFLEX</t>
  </si>
  <si>
    <t>COL_003664</t>
  </si>
  <si>
    <t>PARCHE REC 112 VULCAFLEX</t>
  </si>
  <si>
    <t>COL_003665</t>
  </si>
  <si>
    <t>PROTECTOR AUDITIVO TAPERFIT 3121219</t>
  </si>
  <si>
    <t>COL_003952</t>
  </si>
  <si>
    <t>PARCHE NEUMATICO VULCAFLEX T 5</t>
  </si>
  <si>
    <t>COL_004116</t>
  </si>
  <si>
    <t>MANOMETRO DE 0-200 PSI</t>
  </si>
  <si>
    <t>COL_004124</t>
  </si>
  <si>
    <t>GAFAS DE SEGURIDAD NEMESIS CLARAS</t>
  </si>
  <si>
    <t>COL_004127</t>
  </si>
  <si>
    <t>RETENEDOR PARA FILTTRO REF 502</t>
  </si>
  <si>
    <t>COL_004128</t>
  </si>
  <si>
    <t>CARTUCHO VAPORES ORGANICOS REF 6003</t>
  </si>
  <si>
    <t>COL_004129</t>
  </si>
  <si>
    <t>GUANTE G80 DE NITRILO VERDE 13"</t>
  </si>
  <si>
    <t>COL_004199</t>
  </si>
  <si>
    <t>PARCHE CONVENCIONAL VF 02 VULCAFLEX</t>
  </si>
  <si>
    <t>COL_004288</t>
  </si>
  <si>
    <t>INFLADOR A DISTANCIA I-515-12</t>
  </si>
  <si>
    <t>COL_004352</t>
  </si>
  <si>
    <t>PARCHE REC 152 VULCAFLEX</t>
  </si>
  <si>
    <t>COL_004353</t>
  </si>
  <si>
    <t>PARCHE REC 155 VULCAFLEX</t>
  </si>
  <si>
    <t>COL_004412</t>
  </si>
  <si>
    <t>CANDADO DE BLOQUEO ROJO</t>
  </si>
  <si>
    <t>COL_004519</t>
  </si>
  <si>
    <t>CONO VIAL 70 CM CON REFLECTIVO</t>
  </si>
  <si>
    <t>COL_004536</t>
  </si>
  <si>
    <t>REDUCCION DE 1" A 3/4"</t>
  </si>
  <si>
    <t>COL_004565</t>
  </si>
  <si>
    <t>PARCHE CONVENCIONAL VF5 VULCAFLEX</t>
  </si>
  <si>
    <t>COL_004581</t>
  </si>
  <si>
    <t>MEDIDOR DE PROFUNDIDAD OTR REF N2017</t>
  </si>
  <si>
    <t>COL_004627</t>
  </si>
  <si>
    <t>CASCO BLANCO CMSA PORTA LAMPARA</t>
  </si>
  <si>
    <t>COL_004686</t>
  </si>
  <si>
    <t>LINTERNA SENSOR X PARA CASCO REF501388</t>
  </si>
  <si>
    <t>COL_004804</t>
  </si>
  <si>
    <t>MEDIDOR DE PROFUNDIDAD OTR MYERS REF 56457</t>
  </si>
  <si>
    <t>COL_004820</t>
  </si>
  <si>
    <t>LIMPIADORA DE LLANTAS DE 1 QTO. MARCA VULCATEK</t>
  </si>
  <si>
    <t>COL_004831</t>
  </si>
  <si>
    <t>INDICADOR TUERCA FLOJA STANDAR AMARILLO 19MM MTS</t>
  </si>
  <si>
    <t>COL_004832</t>
  </si>
  <si>
    <t>INDICADOR TUERCA FLOJA STANDAR AMARILLO 21MM MTS</t>
  </si>
  <si>
    <t>COL_004943</t>
  </si>
  <si>
    <t>INDICADOR TUERCA FLOJA STANDAR AMARILLO 21MM MTS CON CAPUCHA</t>
  </si>
  <si>
    <t>COL_004944</t>
  </si>
  <si>
    <t>INDICADOR TUERCA FLOJA STANDAR AMARILLO 19MM MTS CON CAPUCHA</t>
  </si>
  <si>
    <t>COL_004995</t>
  </si>
  <si>
    <t>ESLINGA BANDA EN NYLON 2"X4MT REF EE3-902</t>
  </si>
  <si>
    <t>COL_005102</t>
  </si>
  <si>
    <t>CAUCHO GOMA MB/AC PERFIL 6,0MM 15KG VIPAL</t>
  </si>
  <si>
    <t>COL_005137</t>
  </si>
  <si>
    <t>CEMENTO AZUL 4 KGS 5159396</t>
  </si>
  <si>
    <t>COL_005165</t>
  </si>
  <si>
    <t>PROTECTOR AUDITIVO T/COPA NRR24 M H7P3E 3M</t>
  </si>
  <si>
    <t>COL_005176</t>
  </si>
  <si>
    <t>PARCHE RAD135 5121360</t>
  </si>
  <si>
    <t>COL_005177</t>
  </si>
  <si>
    <t>PARCHE RAD110 TIP TOP 5021104</t>
  </si>
  <si>
    <t>Inventario físico2</t>
  </si>
  <si>
    <t>Inventario Sistema</t>
  </si>
  <si>
    <t>Diferencias</t>
  </si>
  <si>
    <t>Observaciones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</si>
</sst>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 applyAlignment="1">
      <alignment horizontal="left"/>
    </xf>
    <xf numFmtId="4" fontId="0" fillId="0" borderId="0" xfId="0" applyNumberFormat="1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AxTable1" displayName="AxTable1" ref="A1:G87" totalsRowShown="0">
  <autoFilter ref="A1:G87" xr:uid="{00000000-0009-0000-0100-000001000000}"/>
  <sortState xmlns:xlrd2="http://schemas.microsoft.com/office/spreadsheetml/2017/richdata2" ref="A2:G87">
    <sortCondition ref="B1:B87"/>
  </sortState>
  <tableColumns count="7">
    <tableColumn id="1" xr3:uid="{00000000-0010-0000-0000-000001000000}" name="Código de artículo"/>
    <tableColumn id="2" xr3:uid="{00000000-0010-0000-0000-000002000000}" name="Nombre del producto"/>
    <tableColumn id="4" xr3:uid="{00000000-0010-0000-0000-000004000000}" name="Almacén"/>
    <tableColumn id="5" xr3:uid="{00000000-0010-0000-0000-000005000000}" name="Inventario Sistema"/>
    <tableColumn id="6" xr3:uid="{00000000-0010-0000-0000-000006000000}" name="Inventario físico2"/>
    <tableColumn id="7" xr3:uid="{00000000-0010-0000-0000-000007000000}" name="Diferencias">
      <calculatedColumnFormula>+AxTable1[[#This Row],[Inventario físico2]]-AxTable1[[#This Row],[Inventario Sistema]]</calculatedColumnFormula>
    </tableColumn>
    <tableColumn id="8" xr3:uid="{00000000-0010-0000-0000-000008000000}" name="Observacione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6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a6dc644e-4485-4aa6-a14d-7ffdbd0733fa}">
  <we:reference id="WA200006575" version="1.0.0.2" store="en-US" storeType="OMEX"/>
  <we:alternateReferences/>
  <we:properties>
    <we:property name="Office.AutoShowTaskpaneWithDocument" value="true"/>
  </we:properties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7"/>
  <sheetViews>
    <sheetView tabSelected="1" topLeftCell="A22" workbookViewId="0">
      <selection activeCell="G37" sqref="G37"/>
    </sheetView>
  </sheetViews>
  <sheetFormatPr baseColWidth="10" defaultRowHeight="15" x14ac:dyDescent="0.25"/>
  <cols>
    <col min="1" max="1" width="22" style="1"/>
    <col min="2" max="2" width="62.5703125" style="1" bestFit="1" customWidth="1"/>
    <col min="3" max="3" width="11" style="1"/>
    <col min="4" max="4" width="21" style="2"/>
    <col min="5" max="5" width="20" style="2"/>
    <col min="6" max="6" width="21" style="2"/>
    <col min="7" max="7" width="44" style="2"/>
  </cols>
  <sheetData>
    <row r="1" spans="1:7" x14ac:dyDescent="0.25">
      <c r="A1" t="s">
        <v>0</v>
      </c>
      <c r="B1" t="s">
        <v>1</v>
      </c>
      <c r="C1" t="s">
        <v>2</v>
      </c>
      <c r="D1" t="s">
        <v>177</v>
      </c>
      <c r="E1" t="s">
        <v>176</v>
      </c>
      <c r="F1" t="s">
        <v>178</v>
      </c>
      <c r="G1" t="s">
        <v>179</v>
      </c>
    </row>
    <row r="2" spans="1:7" x14ac:dyDescent="0.25">
      <c r="A2" s="1" t="s">
        <v>50</v>
      </c>
      <c r="B2" s="1" t="s">
        <v>51</v>
      </c>
      <c r="C2" s="1" t="s">
        <v>3</v>
      </c>
      <c r="D2" s="2">
        <v>4</v>
      </c>
      <c r="E2" s="2">
        <v>6</v>
      </c>
      <c r="F2" s="2">
        <f>+AxTable1[[#This Row],[Inventario físico2]]-AxTable1[[#This Row],[Inventario Sistema]]</f>
        <v>2</v>
      </c>
    </row>
    <row r="3" spans="1:7" x14ac:dyDescent="0.25">
      <c r="A3" s="1" t="s">
        <v>10</v>
      </c>
      <c r="B3" s="1" t="s">
        <v>11</v>
      </c>
      <c r="C3" s="1" t="s">
        <v>3</v>
      </c>
      <c r="D3" s="2">
        <v>8</v>
      </c>
      <c r="E3" s="2">
        <v>2</v>
      </c>
      <c r="F3" s="2">
        <f>+AxTable1[[#This Row],[Inventario físico2]]-AxTable1[[#This Row],[Inventario Sistema]]</f>
        <v>-6</v>
      </c>
    </row>
    <row r="4" spans="1:7" x14ac:dyDescent="0.25">
      <c r="A4" s="1" t="s">
        <v>86</v>
      </c>
      <c r="B4" s="1" t="s">
        <v>87</v>
      </c>
      <c r="C4" s="1" t="s">
        <v>3</v>
      </c>
      <c r="D4" s="2">
        <v>7</v>
      </c>
      <c r="E4" s="2">
        <v>3</v>
      </c>
      <c r="F4" s="2">
        <f>+AxTable1[[#This Row],[Inventario físico2]]-AxTable1[[#This Row],[Inventario Sistema]]</f>
        <v>-4</v>
      </c>
    </row>
    <row r="5" spans="1:7" x14ac:dyDescent="0.25">
      <c r="A5" s="1" t="s">
        <v>20</v>
      </c>
      <c r="B5" s="1" t="s">
        <v>21</v>
      </c>
      <c r="C5" s="1" t="s">
        <v>3</v>
      </c>
      <c r="D5" s="2">
        <v>5</v>
      </c>
      <c r="E5" s="2">
        <v>5</v>
      </c>
      <c r="F5" s="2">
        <f>+AxTable1[[#This Row],[Inventario físico2]]-AxTable1[[#This Row],[Inventario Sistema]]</f>
        <v>0</v>
      </c>
    </row>
    <row r="6" spans="1:7" x14ac:dyDescent="0.25">
      <c r="A6" s="1" t="s">
        <v>96</v>
      </c>
      <c r="B6" s="1" t="s">
        <v>97</v>
      </c>
      <c r="C6" s="1" t="s">
        <v>3</v>
      </c>
      <c r="D6" s="2">
        <v>2</v>
      </c>
      <c r="E6" s="2">
        <v>5</v>
      </c>
      <c r="F6" s="2">
        <f>+AxTable1[[#This Row],[Inventario físico2]]-AxTable1[[#This Row],[Inventario Sistema]]</f>
        <v>3</v>
      </c>
    </row>
    <row r="7" spans="1:7" x14ac:dyDescent="0.25">
      <c r="A7" s="1" t="s">
        <v>138</v>
      </c>
      <c r="B7" s="1" t="s">
        <v>139</v>
      </c>
      <c r="C7" s="1" t="s">
        <v>3</v>
      </c>
      <c r="D7" s="2">
        <v>4</v>
      </c>
      <c r="E7" s="2">
        <v>6</v>
      </c>
      <c r="F7" s="2">
        <f>+AxTable1[[#This Row],[Inventario físico2]]-AxTable1[[#This Row],[Inventario Sistema]]</f>
        <v>2</v>
      </c>
    </row>
    <row r="8" spans="1:7" x14ac:dyDescent="0.25">
      <c r="A8" s="1" t="s">
        <v>126</v>
      </c>
      <c r="B8" s="1" t="s">
        <v>127</v>
      </c>
      <c r="C8" s="1" t="s">
        <v>3</v>
      </c>
      <c r="D8" s="2">
        <v>3</v>
      </c>
      <c r="F8" s="2">
        <f>+AxTable1[[#This Row],[Inventario físico2]]-AxTable1[[#This Row],[Inventario Sistema]]</f>
        <v>-3</v>
      </c>
    </row>
    <row r="9" spans="1:7" x14ac:dyDescent="0.25">
      <c r="A9" s="1" t="s">
        <v>148</v>
      </c>
      <c r="B9" s="1" t="s">
        <v>149</v>
      </c>
      <c r="C9" s="1" t="s">
        <v>3</v>
      </c>
      <c r="D9" s="2">
        <v>3</v>
      </c>
      <c r="E9" s="2">
        <v>2</v>
      </c>
      <c r="F9" s="2">
        <f>+AxTable1[[#This Row],[Inventario físico2]]-AxTable1[[#This Row],[Inventario Sistema]]</f>
        <v>-1</v>
      </c>
    </row>
    <row r="10" spans="1:7" x14ac:dyDescent="0.25">
      <c r="A10" s="1" t="s">
        <v>6</v>
      </c>
      <c r="B10" s="1" t="s">
        <v>7</v>
      </c>
      <c r="C10" s="1" t="s">
        <v>3</v>
      </c>
      <c r="D10" s="2">
        <v>2</v>
      </c>
      <c r="E10" s="2">
        <v>2</v>
      </c>
      <c r="F10" s="2">
        <f>+AxTable1[[#This Row],[Inventario físico2]]-AxTable1[[#This Row],[Inventario Sistema]]</f>
        <v>0</v>
      </c>
    </row>
    <row r="11" spans="1:7" x14ac:dyDescent="0.25">
      <c r="A11" s="1" t="s">
        <v>78</v>
      </c>
      <c r="B11" s="1" t="s">
        <v>79</v>
      </c>
      <c r="C11" s="1" t="s">
        <v>3</v>
      </c>
      <c r="D11" s="2">
        <v>4</v>
      </c>
      <c r="E11" s="2">
        <v>6</v>
      </c>
      <c r="F11" s="2">
        <f>+AxTable1[[#This Row],[Inventario físico2]]-AxTable1[[#This Row],[Inventario Sistema]]</f>
        <v>2</v>
      </c>
    </row>
    <row r="12" spans="1:7" x14ac:dyDescent="0.25">
      <c r="A12" s="1" t="s">
        <v>166</v>
      </c>
      <c r="B12" s="1" t="s">
        <v>167</v>
      </c>
      <c r="C12" s="1" t="s">
        <v>3</v>
      </c>
      <c r="D12" s="2">
        <v>3</v>
      </c>
      <c r="E12" s="2">
        <v>0</v>
      </c>
      <c r="F12" s="2">
        <f>+AxTable1[[#This Row],[Inventario físico2]]-AxTable1[[#This Row],[Inventario Sistema]]</f>
        <v>-3</v>
      </c>
    </row>
    <row r="13" spans="1:7" x14ac:dyDescent="0.25">
      <c r="A13" s="1" t="s">
        <v>168</v>
      </c>
      <c r="B13" s="1" t="s">
        <v>169</v>
      </c>
      <c r="C13" s="1" t="s">
        <v>3</v>
      </c>
      <c r="D13" s="2">
        <v>3</v>
      </c>
      <c r="E13" s="2">
        <v>0</v>
      </c>
      <c r="F13" s="2">
        <f>+AxTable1[[#This Row],[Inventario físico2]]-AxTable1[[#This Row],[Inventario Sistema]]</f>
        <v>-3</v>
      </c>
    </row>
    <row r="14" spans="1:7" x14ac:dyDescent="0.25">
      <c r="A14" s="1" t="s">
        <v>32</v>
      </c>
      <c r="B14" s="1" t="s">
        <v>33</v>
      </c>
      <c r="C14" s="1" t="s">
        <v>3</v>
      </c>
      <c r="D14" s="2">
        <v>0</v>
      </c>
      <c r="E14" s="2">
        <v>0</v>
      </c>
      <c r="F14" s="2">
        <f>+AxTable1[[#This Row],[Inventario físico2]]-AxTable1[[#This Row],[Inventario Sistema]]</f>
        <v>0</v>
      </c>
    </row>
    <row r="15" spans="1:7" x14ac:dyDescent="0.25">
      <c r="A15" s="1" t="s">
        <v>16</v>
      </c>
      <c r="B15" s="1" t="s">
        <v>17</v>
      </c>
      <c r="C15" s="1" t="s">
        <v>3</v>
      </c>
      <c r="D15" s="2">
        <v>30</v>
      </c>
      <c r="F15" s="2">
        <f>+AxTable1[[#This Row],[Inventario físico2]]-AxTable1[[#This Row],[Inventario Sistema]]</f>
        <v>-30</v>
      </c>
    </row>
    <row r="16" spans="1:7" x14ac:dyDescent="0.25">
      <c r="A16" s="1" t="s">
        <v>70</v>
      </c>
      <c r="B16" s="1" t="s">
        <v>71</v>
      </c>
      <c r="C16" s="1" t="s">
        <v>3</v>
      </c>
      <c r="D16" s="2">
        <v>9</v>
      </c>
      <c r="E16" s="2">
        <v>0</v>
      </c>
      <c r="F16" s="2">
        <f>+AxTable1[[#This Row],[Inventario físico2]]-AxTable1[[#This Row],[Inventario Sistema]]</f>
        <v>-9</v>
      </c>
    </row>
    <row r="17" spans="1:6" x14ac:dyDescent="0.25">
      <c r="A17" s="1" t="s">
        <v>34</v>
      </c>
      <c r="B17" s="1" t="s">
        <v>35</v>
      </c>
      <c r="C17" s="1" t="s">
        <v>3</v>
      </c>
      <c r="D17" s="2">
        <v>5</v>
      </c>
      <c r="E17" s="2">
        <v>2</v>
      </c>
      <c r="F17" s="2">
        <f>+AxTable1[[#This Row],[Inventario físico2]]-AxTable1[[#This Row],[Inventario Sistema]]</f>
        <v>-3</v>
      </c>
    </row>
    <row r="18" spans="1:6" x14ac:dyDescent="0.25">
      <c r="A18" s="1" t="s">
        <v>46</v>
      </c>
      <c r="B18" s="1" t="s">
        <v>47</v>
      </c>
      <c r="C18" s="1" t="s">
        <v>3</v>
      </c>
      <c r="D18" s="2">
        <v>15</v>
      </c>
      <c r="E18" s="2">
        <v>14</v>
      </c>
      <c r="F18" s="2">
        <f>+AxTable1[[#This Row],[Inventario físico2]]-AxTable1[[#This Row],[Inventario Sistema]]</f>
        <v>-1</v>
      </c>
    </row>
    <row r="19" spans="1:6" x14ac:dyDescent="0.25">
      <c r="A19" s="1" t="s">
        <v>140</v>
      </c>
      <c r="B19" s="1" t="s">
        <v>141</v>
      </c>
      <c r="C19" s="1" t="s">
        <v>3</v>
      </c>
      <c r="D19" s="2">
        <v>6</v>
      </c>
      <c r="E19" s="2">
        <v>0</v>
      </c>
      <c r="F19" s="2">
        <f>+AxTable1[[#This Row],[Inventario físico2]]-AxTable1[[#This Row],[Inventario Sistema]]</f>
        <v>-6</v>
      </c>
    </row>
    <row r="20" spans="1:6" x14ac:dyDescent="0.25">
      <c r="A20" s="1" t="s">
        <v>62</v>
      </c>
      <c r="B20" s="1" t="s">
        <v>63</v>
      </c>
      <c r="C20" s="1" t="s">
        <v>3</v>
      </c>
      <c r="D20" s="2">
        <v>72</v>
      </c>
      <c r="E20" s="2">
        <v>64</v>
      </c>
      <c r="F20" s="2">
        <f>+AxTable1[[#This Row],[Inventario físico2]]-AxTable1[[#This Row],[Inventario Sistema]]</f>
        <v>-8</v>
      </c>
    </row>
    <row r="21" spans="1:6" x14ac:dyDescent="0.25">
      <c r="A21" s="1" t="s">
        <v>60</v>
      </c>
      <c r="B21" s="1" t="s">
        <v>61</v>
      </c>
      <c r="C21" s="1" t="s">
        <v>3</v>
      </c>
      <c r="D21" s="2">
        <v>5</v>
      </c>
      <c r="E21" s="2">
        <v>3</v>
      </c>
      <c r="F21" s="2">
        <f>+AxTable1[[#This Row],[Inventario físico2]]-AxTable1[[#This Row],[Inventario Sistema]]</f>
        <v>-2</v>
      </c>
    </row>
    <row r="22" spans="1:6" x14ac:dyDescent="0.25">
      <c r="A22" s="1" t="s">
        <v>30</v>
      </c>
      <c r="B22" s="1" t="s">
        <v>31</v>
      </c>
      <c r="C22" s="1" t="s">
        <v>3</v>
      </c>
      <c r="D22" s="2">
        <v>1</v>
      </c>
      <c r="E22" s="2">
        <v>1</v>
      </c>
      <c r="F22" s="2">
        <f>+AxTable1[[#This Row],[Inventario físico2]]-AxTable1[[#This Row],[Inventario Sistema]]</f>
        <v>0</v>
      </c>
    </row>
    <row r="23" spans="1:6" x14ac:dyDescent="0.25">
      <c r="A23" s="1" t="s">
        <v>98</v>
      </c>
      <c r="B23" s="1" t="s">
        <v>99</v>
      </c>
      <c r="C23" s="1" t="s">
        <v>3</v>
      </c>
      <c r="D23" s="2">
        <v>24</v>
      </c>
      <c r="F23" s="2">
        <f>+AxTable1[[#This Row],[Inventario físico2]]-AxTable1[[#This Row],[Inventario Sistema]]</f>
        <v>-24</v>
      </c>
    </row>
    <row r="24" spans="1:6" x14ac:dyDescent="0.25">
      <c r="A24" s="1" t="s">
        <v>164</v>
      </c>
      <c r="B24" s="1" t="s">
        <v>165</v>
      </c>
      <c r="C24" s="1" t="s">
        <v>3</v>
      </c>
      <c r="D24" s="2">
        <v>12</v>
      </c>
      <c r="E24" s="2">
        <v>10</v>
      </c>
      <c r="F24" s="2">
        <f>+AxTable1[[#This Row],[Inventario físico2]]-AxTable1[[#This Row],[Inventario Sistema]]</f>
        <v>-2</v>
      </c>
    </row>
    <row r="25" spans="1:6" x14ac:dyDescent="0.25">
      <c r="A25" s="1" t="s">
        <v>14</v>
      </c>
      <c r="B25" s="1" t="s">
        <v>15</v>
      </c>
      <c r="C25" s="1" t="s">
        <v>3</v>
      </c>
      <c r="D25" s="2">
        <v>20</v>
      </c>
      <c r="E25" s="2">
        <v>10</v>
      </c>
      <c r="F25" s="2">
        <f>+AxTable1[[#This Row],[Inventario físico2]]-AxTable1[[#This Row],[Inventario Sistema]]</f>
        <v>-10</v>
      </c>
    </row>
    <row r="26" spans="1:6" x14ac:dyDescent="0.25">
      <c r="A26" s="1" t="s">
        <v>122</v>
      </c>
      <c r="B26" s="1" t="s">
        <v>123</v>
      </c>
      <c r="C26" s="1" t="s">
        <v>3</v>
      </c>
      <c r="D26" s="2">
        <v>82</v>
      </c>
      <c r="E26" s="2">
        <v>72</v>
      </c>
      <c r="F26" s="2">
        <f>+AxTable1[[#This Row],[Inventario físico2]]-AxTable1[[#This Row],[Inventario Sistema]]</f>
        <v>-10</v>
      </c>
    </row>
    <row r="27" spans="1:6" x14ac:dyDescent="0.25">
      <c r="A27" s="1" t="s">
        <v>76</v>
      </c>
      <c r="B27" s="1" t="s">
        <v>77</v>
      </c>
      <c r="C27" s="1" t="s">
        <v>3</v>
      </c>
      <c r="D27" s="2">
        <v>65</v>
      </c>
      <c r="E27" s="2">
        <v>84</v>
      </c>
      <c r="F27" s="2">
        <f>+AxTable1[[#This Row],[Inventario físico2]]-AxTable1[[#This Row],[Inventario Sistema]]</f>
        <v>19</v>
      </c>
    </row>
    <row r="28" spans="1:6" x14ac:dyDescent="0.25">
      <c r="A28" s="1" t="s">
        <v>58</v>
      </c>
      <c r="B28" s="1" t="s">
        <v>59</v>
      </c>
      <c r="C28" s="1" t="s">
        <v>3</v>
      </c>
      <c r="D28" s="2">
        <v>3</v>
      </c>
      <c r="E28" s="2">
        <v>0</v>
      </c>
      <c r="F28" s="2">
        <f>+AxTable1[[#This Row],[Inventario físico2]]-AxTable1[[#This Row],[Inventario Sistema]]</f>
        <v>-3</v>
      </c>
    </row>
    <row r="29" spans="1:6" x14ac:dyDescent="0.25">
      <c r="A29" s="1" t="s">
        <v>128</v>
      </c>
      <c r="B29" s="1" t="s">
        <v>129</v>
      </c>
      <c r="C29" s="1" t="s">
        <v>3</v>
      </c>
      <c r="D29" s="2">
        <v>24</v>
      </c>
      <c r="E29" s="2">
        <v>0</v>
      </c>
      <c r="F29" s="2">
        <f>+AxTable1[[#This Row],[Inventario físico2]]-AxTable1[[#This Row],[Inventario Sistema]]</f>
        <v>-24</v>
      </c>
    </row>
    <row r="30" spans="1:6" x14ac:dyDescent="0.25">
      <c r="A30" s="1" t="s">
        <v>100</v>
      </c>
      <c r="B30" s="1" t="s">
        <v>101</v>
      </c>
      <c r="C30" s="1" t="s">
        <v>3</v>
      </c>
      <c r="D30" s="2">
        <v>92</v>
      </c>
      <c r="E30" s="2">
        <v>62</v>
      </c>
      <c r="F30" s="2">
        <f>+AxTable1[[#This Row],[Inventario físico2]]-AxTable1[[#This Row],[Inventario Sistema]]</f>
        <v>-30</v>
      </c>
    </row>
    <row r="31" spans="1:6" x14ac:dyDescent="0.25">
      <c r="A31" s="1" t="s">
        <v>102</v>
      </c>
      <c r="B31" s="1" t="s">
        <v>103</v>
      </c>
      <c r="C31" s="1" t="s">
        <v>3</v>
      </c>
      <c r="D31" s="2">
        <v>36</v>
      </c>
      <c r="E31" s="2">
        <v>36</v>
      </c>
      <c r="F31" s="2">
        <f>+AxTable1[[#This Row],[Inventario físico2]]-AxTable1[[#This Row],[Inventario Sistema]]</f>
        <v>0</v>
      </c>
    </row>
    <row r="32" spans="1:6" x14ac:dyDescent="0.25">
      <c r="A32" s="1" t="s">
        <v>68</v>
      </c>
      <c r="B32" s="1" t="s">
        <v>69</v>
      </c>
      <c r="C32" s="1" t="s">
        <v>3</v>
      </c>
      <c r="D32" s="2">
        <v>1</v>
      </c>
      <c r="E32" s="2">
        <v>1</v>
      </c>
      <c r="F32" s="2">
        <f>+AxTable1[[#This Row],[Inventario físico2]]-AxTable1[[#This Row],[Inventario Sistema]]</f>
        <v>0</v>
      </c>
    </row>
    <row r="33" spans="1:7" x14ac:dyDescent="0.25">
      <c r="A33" s="1" t="s">
        <v>8</v>
      </c>
      <c r="B33" s="1" t="s">
        <v>9</v>
      </c>
      <c r="C33" s="1" t="s">
        <v>3</v>
      </c>
      <c r="D33" s="2">
        <v>8</v>
      </c>
      <c r="E33" s="2">
        <v>6</v>
      </c>
      <c r="F33" s="2">
        <f>+AxTable1[[#This Row],[Inventario físico2]]-AxTable1[[#This Row],[Inventario Sistema]]</f>
        <v>-2</v>
      </c>
    </row>
    <row r="34" spans="1:7" x14ac:dyDescent="0.25">
      <c r="A34" s="1" t="s">
        <v>156</v>
      </c>
      <c r="B34" s="1" t="s">
        <v>157</v>
      </c>
      <c r="C34" s="1" t="s">
        <v>3</v>
      </c>
      <c r="D34" s="2">
        <v>600</v>
      </c>
      <c r="E34" s="2">
        <v>250</v>
      </c>
      <c r="F34" s="2">
        <f>+AxTable1[[#This Row],[Inventario físico2]]-AxTable1[[#This Row],[Inventario Sistema]]</f>
        <v>-350</v>
      </c>
    </row>
    <row r="35" spans="1:7" x14ac:dyDescent="0.25">
      <c r="A35" s="1" t="s">
        <v>162</v>
      </c>
      <c r="B35" s="1" t="s">
        <v>163</v>
      </c>
      <c r="C35" s="1" t="s">
        <v>3</v>
      </c>
      <c r="D35" s="2">
        <v>300</v>
      </c>
      <c r="E35" s="2">
        <v>900</v>
      </c>
      <c r="F35" s="2">
        <f>+AxTable1[[#This Row],[Inventario físico2]]-AxTable1[[#This Row],[Inventario Sistema]]</f>
        <v>600</v>
      </c>
      <c r="G35" s="2">
        <v>456</v>
      </c>
    </row>
    <row r="36" spans="1:7" x14ac:dyDescent="0.25">
      <c r="A36" s="1" t="s">
        <v>158</v>
      </c>
      <c r="B36" s="1" t="s">
        <v>159</v>
      </c>
      <c r="C36" s="1" t="s">
        <v>3</v>
      </c>
      <c r="D36" s="2">
        <v>720</v>
      </c>
      <c r="E36" s="2">
        <v>638</v>
      </c>
      <c r="F36" s="2">
        <f>+AxTable1[[#This Row],[Inventario físico2]]-AxTable1[[#This Row],[Inventario Sistema]]</f>
        <v>-82</v>
      </c>
    </row>
    <row r="37" spans="1:7" x14ac:dyDescent="0.25">
      <c r="A37" s="1" t="s">
        <v>160</v>
      </c>
      <c r="B37" s="1" t="s">
        <v>161</v>
      </c>
      <c r="C37" s="1" t="s">
        <v>3</v>
      </c>
      <c r="D37" s="2">
        <v>400</v>
      </c>
      <c r="E37" s="2">
        <v>420</v>
      </c>
      <c r="F37" s="2">
        <f>+AxTable1[[#This Row],[Inventario físico2]]-AxTable1[[#This Row],[Inventario Sistema]]</f>
        <v>20</v>
      </c>
    </row>
    <row r="38" spans="1:7" x14ac:dyDescent="0.25">
      <c r="A38" s="1" t="s">
        <v>132</v>
      </c>
      <c r="B38" s="1" t="s">
        <v>133</v>
      </c>
      <c r="C38" s="1" t="s">
        <v>3</v>
      </c>
      <c r="D38" s="2">
        <v>2</v>
      </c>
      <c r="F38" s="2">
        <f>+AxTable1[[#This Row],[Inventario físico2]]-AxTable1[[#This Row],[Inventario Sistema]]</f>
        <v>-2</v>
      </c>
    </row>
    <row r="39" spans="1:7" x14ac:dyDescent="0.25">
      <c r="A39" s="1" t="s">
        <v>154</v>
      </c>
      <c r="B39" s="1" t="s">
        <v>155</v>
      </c>
      <c r="C39" s="1" t="s">
        <v>3</v>
      </c>
      <c r="D39" s="2">
        <v>12</v>
      </c>
      <c r="F39" s="2">
        <f>+AxTable1[[#This Row],[Inventario físico2]]-AxTable1[[#This Row],[Inventario Sistema]]</f>
        <v>-12</v>
      </c>
    </row>
    <row r="40" spans="1:7" x14ac:dyDescent="0.25">
      <c r="A40" s="1" t="s">
        <v>150</v>
      </c>
      <c r="B40" s="1" t="s">
        <v>151</v>
      </c>
      <c r="C40" s="1" t="s">
        <v>3</v>
      </c>
      <c r="D40" s="2">
        <v>10</v>
      </c>
      <c r="F40" s="2">
        <f>+AxTable1[[#This Row],[Inventario físico2]]-AxTable1[[#This Row],[Inventario Sistema]]</f>
        <v>-10</v>
      </c>
    </row>
    <row r="41" spans="1:7" x14ac:dyDescent="0.25">
      <c r="A41" s="1" t="s">
        <v>120</v>
      </c>
      <c r="B41" s="1" t="s">
        <v>121</v>
      </c>
      <c r="C41" s="1" t="s">
        <v>3</v>
      </c>
      <c r="D41" s="2">
        <v>3</v>
      </c>
      <c r="E41" s="2">
        <v>3</v>
      </c>
      <c r="F41" s="2">
        <f>+AxTable1[[#This Row],[Inventario físico2]]-AxTable1[[#This Row],[Inventario Sistema]]</f>
        <v>0</v>
      </c>
    </row>
    <row r="42" spans="1:7" x14ac:dyDescent="0.25">
      <c r="A42" s="1" t="s">
        <v>82</v>
      </c>
      <c r="B42" s="1" t="s">
        <v>83</v>
      </c>
      <c r="C42" s="1" t="s">
        <v>3</v>
      </c>
      <c r="D42" s="2">
        <v>5</v>
      </c>
      <c r="F42" s="2">
        <f>+AxTable1[[#This Row],[Inventario físico2]]-AxTable1[[#This Row],[Inventario Sistema]]</f>
        <v>-5</v>
      </c>
    </row>
    <row r="43" spans="1:7" x14ac:dyDescent="0.25">
      <c r="A43" s="1" t="s">
        <v>48</v>
      </c>
      <c r="B43" s="1" t="s">
        <v>49</v>
      </c>
      <c r="C43" s="1" t="s">
        <v>3</v>
      </c>
      <c r="D43" s="2">
        <v>340</v>
      </c>
      <c r="E43" s="2">
        <f>170+190</f>
        <v>360</v>
      </c>
      <c r="F43" s="2">
        <f>+AxTable1[[#This Row],[Inventario físico2]]-AxTable1[[#This Row],[Inventario Sistema]]</f>
        <v>20</v>
      </c>
    </row>
    <row r="44" spans="1:7" x14ac:dyDescent="0.25">
      <c r="A44" s="1" t="s">
        <v>152</v>
      </c>
      <c r="B44" s="1" t="s">
        <v>153</v>
      </c>
      <c r="C44" s="1" t="s">
        <v>3</v>
      </c>
      <c r="D44" s="2">
        <v>3</v>
      </c>
      <c r="F44" s="2">
        <f>+AxTable1[[#This Row],[Inventario físico2]]-AxTable1[[#This Row],[Inventario Sistema]]</f>
        <v>-3</v>
      </c>
    </row>
    <row r="45" spans="1:7" x14ac:dyDescent="0.25">
      <c r="A45" s="1" t="s">
        <v>146</v>
      </c>
      <c r="B45" s="1" t="s">
        <v>147</v>
      </c>
      <c r="C45" s="1" t="s">
        <v>3</v>
      </c>
      <c r="D45" s="2">
        <v>3</v>
      </c>
      <c r="E45" s="2">
        <v>4</v>
      </c>
      <c r="F45" s="2">
        <f>+AxTable1[[#This Row],[Inventario físico2]]-AxTable1[[#This Row],[Inventario Sistema]]</f>
        <v>1</v>
      </c>
    </row>
    <row r="46" spans="1:7" x14ac:dyDescent="0.25">
      <c r="A46" s="1" t="s">
        <v>24</v>
      </c>
      <c r="B46" s="1" t="s">
        <v>25</v>
      </c>
      <c r="C46" s="1" t="s">
        <v>3</v>
      </c>
      <c r="D46" s="2">
        <v>31</v>
      </c>
      <c r="E46" s="2">
        <f>44+10</f>
        <v>54</v>
      </c>
      <c r="F46" s="2">
        <f>+AxTable1[[#This Row],[Inventario físico2]]-AxTable1[[#This Row],[Inventario Sistema]]</f>
        <v>23</v>
      </c>
    </row>
    <row r="47" spans="1:7" x14ac:dyDescent="0.25">
      <c r="A47" s="1" t="s">
        <v>22</v>
      </c>
      <c r="B47" s="1" t="s">
        <v>23</v>
      </c>
      <c r="C47" s="1" t="s">
        <v>3</v>
      </c>
      <c r="D47" s="2">
        <v>11</v>
      </c>
      <c r="E47" s="2">
        <v>13</v>
      </c>
      <c r="F47" s="2">
        <f>+AxTable1[[#This Row],[Inventario físico2]]-AxTable1[[#This Row],[Inventario Sistema]]</f>
        <v>2</v>
      </c>
    </row>
    <row r="48" spans="1:7" x14ac:dyDescent="0.25">
      <c r="A48" s="1" t="s">
        <v>28</v>
      </c>
      <c r="B48" s="1" t="s">
        <v>29</v>
      </c>
      <c r="C48" s="1" t="s">
        <v>3</v>
      </c>
      <c r="D48" s="2">
        <v>10</v>
      </c>
      <c r="E48" s="2">
        <v>25</v>
      </c>
      <c r="F48" s="2">
        <f>+AxTable1[[#This Row],[Inventario físico2]]-AxTable1[[#This Row],[Inventario Sistema]]</f>
        <v>15</v>
      </c>
    </row>
    <row r="49" spans="1:6" x14ac:dyDescent="0.25">
      <c r="A49" s="1" t="s">
        <v>26</v>
      </c>
      <c r="B49" s="1" t="s">
        <v>27</v>
      </c>
      <c r="C49" s="1" t="s">
        <v>3</v>
      </c>
      <c r="D49" s="2">
        <v>28</v>
      </c>
      <c r="E49" s="2">
        <v>42</v>
      </c>
      <c r="F49" s="2">
        <f>+AxTable1[[#This Row],[Inventario físico2]]-AxTable1[[#This Row],[Inventario Sistema]]</f>
        <v>14</v>
      </c>
    </row>
    <row r="50" spans="1:6" x14ac:dyDescent="0.25">
      <c r="A50" s="1" t="s">
        <v>130</v>
      </c>
      <c r="B50" s="1" t="s">
        <v>131</v>
      </c>
      <c r="C50" s="1" t="s">
        <v>3</v>
      </c>
      <c r="D50" s="2">
        <v>100</v>
      </c>
      <c r="E50" s="2">
        <v>72</v>
      </c>
      <c r="F50" s="2">
        <f>+AxTable1[[#This Row],[Inventario físico2]]-AxTable1[[#This Row],[Inventario Sistema]]</f>
        <v>-28</v>
      </c>
    </row>
    <row r="51" spans="1:6" x14ac:dyDescent="0.25">
      <c r="A51" s="1" t="s">
        <v>72</v>
      </c>
      <c r="B51" s="1" t="s">
        <v>73</v>
      </c>
      <c r="C51" s="1" t="s">
        <v>3</v>
      </c>
      <c r="D51" s="2">
        <v>123</v>
      </c>
      <c r="E51" s="2">
        <v>100</v>
      </c>
      <c r="F51" s="2">
        <f>+AxTable1[[#This Row],[Inventario físico2]]-AxTable1[[#This Row],[Inventario Sistema]]</f>
        <v>-23</v>
      </c>
    </row>
    <row r="52" spans="1:6" x14ac:dyDescent="0.25">
      <c r="A52" s="1" t="s">
        <v>38</v>
      </c>
      <c r="B52" s="1" t="s">
        <v>39</v>
      </c>
      <c r="C52" s="1" t="s">
        <v>3</v>
      </c>
      <c r="D52" s="2">
        <v>18</v>
      </c>
      <c r="E52" s="2">
        <v>10</v>
      </c>
      <c r="F52" s="2">
        <f>+AxTable1[[#This Row],[Inventario físico2]]-AxTable1[[#This Row],[Inventario Sistema]]</f>
        <v>-8</v>
      </c>
    </row>
    <row r="53" spans="1:6" x14ac:dyDescent="0.25">
      <c r="A53" s="1" t="s">
        <v>40</v>
      </c>
      <c r="B53" s="1" t="s">
        <v>41</v>
      </c>
      <c r="C53" s="1" t="s">
        <v>3</v>
      </c>
      <c r="D53" s="2">
        <v>7</v>
      </c>
      <c r="E53" s="2">
        <v>7</v>
      </c>
      <c r="F53" s="2">
        <f>+AxTable1[[#This Row],[Inventario físico2]]-AxTable1[[#This Row],[Inventario Sistema]]</f>
        <v>0</v>
      </c>
    </row>
    <row r="54" spans="1:6" x14ac:dyDescent="0.25">
      <c r="A54" s="1" t="s">
        <v>144</v>
      </c>
      <c r="B54" s="1" t="s">
        <v>145</v>
      </c>
      <c r="C54" s="1" t="s">
        <v>3</v>
      </c>
      <c r="D54" s="2">
        <v>21</v>
      </c>
      <c r="E54" s="2">
        <v>20</v>
      </c>
      <c r="F54" s="2">
        <f>+AxTable1[[#This Row],[Inventario físico2]]-AxTable1[[#This Row],[Inventario Sistema]]</f>
        <v>-1</v>
      </c>
    </row>
    <row r="55" spans="1:6" x14ac:dyDescent="0.25">
      <c r="A55" s="1" t="s">
        <v>118</v>
      </c>
      <c r="B55" s="1" t="s">
        <v>119</v>
      </c>
      <c r="C55" s="1" t="s">
        <v>3</v>
      </c>
      <c r="D55" s="2">
        <v>7</v>
      </c>
      <c r="E55" s="2">
        <v>14</v>
      </c>
      <c r="F55" s="2">
        <f>+AxTable1[[#This Row],[Inventario físico2]]-AxTable1[[#This Row],[Inventario Sistema]]</f>
        <v>7</v>
      </c>
    </row>
    <row r="56" spans="1:6" x14ac:dyDescent="0.25">
      <c r="A56" s="1" t="s">
        <v>4</v>
      </c>
      <c r="B56" s="1" t="s">
        <v>5</v>
      </c>
      <c r="C56" s="1" t="s">
        <v>3</v>
      </c>
      <c r="D56" s="2">
        <v>11</v>
      </c>
      <c r="E56" s="2">
        <v>15</v>
      </c>
      <c r="F56" s="2">
        <f>+AxTable1[[#This Row],[Inventario físico2]]-AxTable1[[#This Row],[Inventario Sistema]]</f>
        <v>4</v>
      </c>
    </row>
    <row r="57" spans="1:6" x14ac:dyDescent="0.25">
      <c r="A57" s="1" t="s">
        <v>174</v>
      </c>
      <c r="B57" s="1" t="s">
        <v>175</v>
      </c>
      <c r="C57" s="1" t="s">
        <v>3</v>
      </c>
      <c r="D57" s="2">
        <v>90</v>
      </c>
      <c r="F57" s="2">
        <f>+AxTable1[[#This Row],[Inventario físico2]]-AxTable1[[#This Row],[Inventario Sistema]]</f>
        <v>-90</v>
      </c>
    </row>
    <row r="58" spans="1:6" x14ac:dyDescent="0.25">
      <c r="A58" s="1" t="s">
        <v>172</v>
      </c>
      <c r="B58" s="1" t="s">
        <v>173</v>
      </c>
      <c r="C58" s="1" t="s">
        <v>3</v>
      </c>
      <c r="D58" s="2">
        <v>20</v>
      </c>
      <c r="F58" s="2">
        <f>+AxTable1[[#This Row],[Inventario físico2]]-AxTable1[[#This Row],[Inventario Sistema]]</f>
        <v>-20</v>
      </c>
    </row>
    <row r="59" spans="1:6" x14ac:dyDescent="0.25">
      <c r="A59" s="1" t="s">
        <v>114</v>
      </c>
      <c r="B59" s="1" t="s">
        <v>115</v>
      </c>
      <c r="C59" s="1" t="s">
        <v>3</v>
      </c>
      <c r="D59" s="2">
        <v>26</v>
      </c>
      <c r="E59" s="2">
        <v>22</v>
      </c>
      <c r="F59" s="2">
        <f>+AxTable1[[#This Row],[Inventario físico2]]-AxTable1[[#This Row],[Inventario Sistema]]</f>
        <v>-4</v>
      </c>
    </row>
    <row r="60" spans="1:6" x14ac:dyDescent="0.25">
      <c r="A60" s="1" t="s">
        <v>54</v>
      </c>
      <c r="B60" s="1" t="s">
        <v>55</v>
      </c>
      <c r="C60" s="1" t="s">
        <v>3</v>
      </c>
      <c r="D60" s="2">
        <v>48</v>
      </c>
      <c r="E60" s="2">
        <v>67</v>
      </c>
      <c r="F60" s="2">
        <f>+AxTable1[[#This Row],[Inventario físico2]]-AxTable1[[#This Row],[Inventario Sistema]]</f>
        <v>19</v>
      </c>
    </row>
    <row r="61" spans="1:6" x14ac:dyDescent="0.25">
      <c r="A61" s="1" t="s">
        <v>88</v>
      </c>
      <c r="B61" s="1" t="s">
        <v>89</v>
      </c>
      <c r="C61" s="1" t="s">
        <v>3</v>
      </c>
      <c r="D61" s="2">
        <v>60</v>
      </c>
      <c r="E61" s="2">
        <v>60</v>
      </c>
      <c r="F61" s="2">
        <f>+AxTable1[[#This Row],[Inventario físico2]]-AxTable1[[#This Row],[Inventario Sistema]]</f>
        <v>0</v>
      </c>
    </row>
    <row r="62" spans="1:6" x14ac:dyDescent="0.25">
      <c r="A62" s="1" t="s">
        <v>52</v>
      </c>
      <c r="B62" s="1" t="s">
        <v>53</v>
      </c>
      <c r="C62" s="1" t="s">
        <v>3</v>
      </c>
      <c r="D62" s="2">
        <v>34</v>
      </c>
      <c r="E62" s="2">
        <v>15</v>
      </c>
      <c r="F62" s="2">
        <f>+AxTable1[[#This Row],[Inventario físico2]]-AxTable1[[#This Row],[Inventario Sistema]]</f>
        <v>-19</v>
      </c>
    </row>
    <row r="63" spans="1:6" x14ac:dyDescent="0.25">
      <c r="A63" s="1" t="s">
        <v>90</v>
      </c>
      <c r="B63" s="1" t="s">
        <v>91</v>
      </c>
      <c r="C63" s="1" t="s">
        <v>3</v>
      </c>
      <c r="D63" s="2">
        <v>9</v>
      </c>
      <c r="E63" s="2">
        <v>8</v>
      </c>
      <c r="F63" s="2">
        <f>+AxTable1[[#This Row],[Inventario físico2]]-AxTable1[[#This Row],[Inventario Sistema]]</f>
        <v>-1</v>
      </c>
    </row>
    <row r="64" spans="1:6" x14ac:dyDescent="0.25">
      <c r="A64" s="1" t="s">
        <v>92</v>
      </c>
      <c r="B64" s="1" t="s">
        <v>93</v>
      </c>
      <c r="C64" s="1" t="s">
        <v>3</v>
      </c>
      <c r="D64" s="2">
        <v>41</v>
      </c>
      <c r="E64" s="2">
        <v>24</v>
      </c>
      <c r="F64" s="2">
        <f>+AxTable1[[#This Row],[Inventario físico2]]-AxTable1[[#This Row],[Inventario Sistema]]</f>
        <v>-17</v>
      </c>
    </row>
    <row r="65" spans="1:6" x14ac:dyDescent="0.25">
      <c r="A65" s="1" t="s">
        <v>108</v>
      </c>
      <c r="B65" s="1" t="s">
        <v>109</v>
      </c>
      <c r="C65" s="1" t="s">
        <v>3</v>
      </c>
      <c r="D65" s="2">
        <v>21</v>
      </c>
      <c r="E65" s="2">
        <v>13</v>
      </c>
      <c r="F65" s="2">
        <f>+AxTable1[[#This Row],[Inventario físico2]]-AxTable1[[#This Row],[Inventario Sistema]]</f>
        <v>-8</v>
      </c>
    </row>
    <row r="66" spans="1:6" x14ac:dyDescent="0.25">
      <c r="A66" s="1" t="s">
        <v>56</v>
      </c>
      <c r="B66" s="1" t="s">
        <v>57</v>
      </c>
      <c r="C66" s="1" t="s">
        <v>3</v>
      </c>
      <c r="D66" s="2">
        <v>9</v>
      </c>
      <c r="E66" s="2">
        <v>4</v>
      </c>
      <c r="F66" s="2">
        <f>+AxTable1[[#This Row],[Inventario físico2]]-AxTable1[[#This Row],[Inventario Sistema]]</f>
        <v>-5</v>
      </c>
    </row>
    <row r="67" spans="1:6" x14ac:dyDescent="0.25">
      <c r="A67" s="1" t="s">
        <v>112</v>
      </c>
      <c r="B67" s="1" t="s">
        <v>113</v>
      </c>
      <c r="C67" s="1" t="s">
        <v>3</v>
      </c>
      <c r="D67" s="2">
        <v>12</v>
      </c>
      <c r="E67" s="2">
        <v>12</v>
      </c>
      <c r="F67" s="2">
        <f>+AxTable1[[#This Row],[Inventario físico2]]-AxTable1[[#This Row],[Inventario Sistema]]</f>
        <v>0</v>
      </c>
    </row>
    <row r="68" spans="1:6" x14ac:dyDescent="0.25">
      <c r="A68" s="1" t="s">
        <v>134</v>
      </c>
      <c r="B68" s="1" t="s">
        <v>135</v>
      </c>
      <c r="C68" s="1" t="s">
        <v>3</v>
      </c>
      <c r="D68" s="2">
        <v>2</v>
      </c>
      <c r="E68" s="2">
        <v>11</v>
      </c>
      <c r="F68" s="2">
        <f>+AxTable1[[#This Row],[Inventario físico2]]-AxTable1[[#This Row],[Inventario Sistema]]</f>
        <v>9</v>
      </c>
    </row>
    <row r="69" spans="1:6" x14ac:dyDescent="0.25">
      <c r="A69" s="1" t="s">
        <v>136</v>
      </c>
      <c r="B69" s="1" t="s">
        <v>137</v>
      </c>
      <c r="C69" s="1" t="s">
        <v>3</v>
      </c>
      <c r="D69" s="2">
        <v>2</v>
      </c>
      <c r="E69" s="2">
        <v>2</v>
      </c>
      <c r="F69" s="2">
        <f>+AxTable1[[#This Row],[Inventario físico2]]-AxTable1[[#This Row],[Inventario Sistema]]</f>
        <v>0</v>
      </c>
    </row>
    <row r="70" spans="1:6" x14ac:dyDescent="0.25">
      <c r="A70" s="1" t="s">
        <v>44</v>
      </c>
      <c r="B70" s="1" t="s">
        <v>45</v>
      </c>
      <c r="C70" s="1" t="s">
        <v>3</v>
      </c>
      <c r="D70" s="2">
        <v>3</v>
      </c>
      <c r="E70" s="2">
        <v>7</v>
      </c>
      <c r="F70" s="2">
        <f>+AxTable1[[#This Row],[Inventario físico2]]-AxTable1[[#This Row],[Inventario Sistema]]</f>
        <v>4</v>
      </c>
    </row>
    <row r="71" spans="1:6" x14ac:dyDescent="0.25">
      <c r="A71" s="1" t="s">
        <v>36</v>
      </c>
      <c r="B71" s="1" t="s">
        <v>37</v>
      </c>
      <c r="C71" s="1" t="s">
        <v>3</v>
      </c>
      <c r="D71" s="2">
        <v>12</v>
      </c>
      <c r="E71" s="2">
        <v>15</v>
      </c>
      <c r="F71" s="2">
        <f>+AxTable1[[#This Row],[Inventario físico2]]-AxTable1[[#This Row],[Inventario Sistema]]</f>
        <v>3</v>
      </c>
    </row>
    <row r="72" spans="1:6" x14ac:dyDescent="0.25">
      <c r="A72" s="1" t="s">
        <v>84</v>
      </c>
      <c r="B72" s="1" t="s">
        <v>85</v>
      </c>
      <c r="C72" s="1" t="s">
        <v>3</v>
      </c>
      <c r="D72" s="2">
        <v>21</v>
      </c>
      <c r="E72" s="2">
        <v>18</v>
      </c>
      <c r="F72" s="2">
        <f>+AxTable1[[#This Row],[Inventario físico2]]-AxTable1[[#This Row],[Inventario Sistema]]</f>
        <v>-3</v>
      </c>
    </row>
    <row r="73" spans="1:6" x14ac:dyDescent="0.25">
      <c r="A73" s="1" t="s">
        <v>104</v>
      </c>
      <c r="B73" s="1" t="s">
        <v>105</v>
      </c>
      <c r="C73" s="1" t="s">
        <v>3</v>
      </c>
      <c r="D73" s="2">
        <v>48</v>
      </c>
      <c r="E73" s="2">
        <v>16</v>
      </c>
      <c r="F73" s="2">
        <f>+AxTable1[[#This Row],[Inventario físico2]]-AxTable1[[#This Row],[Inventario Sistema]]</f>
        <v>-32</v>
      </c>
    </row>
    <row r="74" spans="1:6" x14ac:dyDescent="0.25">
      <c r="A74" s="1" t="s">
        <v>80</v>
      </c>
      <c r="B74" s="1" t="s">
        <v>81</v>
      </c>
      <c r="C74" s="1" t="s">
        <v>3</v>
      </c>
      <c r="D74" s="2">
        <v>19</v>
      </c>
      <c r="E74" s="2">
        <v>52</v>
      </c>
      <c r="F74" s="2">
        <f>+AxTable1[[#This Row],[Inventario físico2]]-AxTable1[[#This Row],[Inventario Sistema]]</f>
        <v>33</v>
      </c>
    </row>
    <row r="75" spans="1:6" x14ac:dyDescent="0.25">
      <c r="A75" s="1" t="s">
        <v>170</v>
      </c>
      <c r="B75" s="1" t="s">
        <v>171</v>
      </c>
      <c r="C75" s="1" t="s">
        <v>3</v>
      </c>
      <c r="D75" s="2">
        <v>20</v>
      </c>
      <c r="F75" s="2">
        <f>+AxTable1[[#This Row],[Inventario físico2]]-AxTable1[[#This Row],[Inventario Sistema]]</f>
        <v>-20</v>
      </c>
    </row>
    <row r="76" spans="1:6" x14ac:dyDescent="0.25">
      <c r="A76" s="1" t="s">
        <v>116</v>
      </c>
      <c r="B76" s="1" t="s">
        <v>117</v>
      </c>
      <c r="C76" s="1" t="s">
        <v>3</v>
      </c>
      <c r="D76" s="2">
        <v>200</v>
      </c>
      <c r="F76" s="2">
        <f>+AxTable1[[#This Row],[Inventario físico2]]-AxTable1[[#This Row],[Inventario Sistema]]</f>
        <v>-200</v>
      </c>
    </row>
    <row r="77" spans="1:6" x14ac:dyDescent="0.25">
      <c r="A77" s="1" t="s">
        <v>142</v>
      </c>
      <c r="B77" s="1" t="s">
        <v>143</v>
      </c>
      <c r="C77" s="1" t="s">
        <v>3</v>
      </c>
      <c r="D77" s="2">
        <v>2</v>
      </c>
      <c r="F77" s="2">
        <f>+AxTable1[[#This Row],[Inventario físico2]]-AxTable1[[#This Row],[Inventario Sistema]]</f>
        <v>-2</v>
      </c>
    </row>
    <row r="78" spans="1:6" x14ac:dyDescent="0.25">
      <c r="A78" s="1" t="s">
        <v>106</v>
      </c>
      <c r="B78" s="1" t="s">
        <v>107</v>
      </c>
      <c r="C78" s="1" t="s">
        <v>3</v>
      </c>
      <c r="D78" s="2">
        <v>3</v>
      </c>
      <c r="F78" s="2">
        <f>+AxTable1[[#This Row],[Inventario físico2]]-AxTable1[[#This Row],[Inventario Sistema]]</f>
        <v>-3</v>
      </c>
    </row>
    <row r="79" spans="1:6" x14ac:dyDescent="0.25">
      <c r="A79" s="1" t="s">
        <v>74</v>
      </c>
      <c r="B79" s="1" t="s">
        <v>75</v>
      </c>
      <c r="C79" s="1" t="s">
        <v>3</v>
      </c>
      <c r="D79" s="2">
        <v>2</v>
      </c>
      <c r="E79" s="2">
        <v>0</v>
      </c>
      <c r="F79" s="2">
        <f>+AxTable1[[#This Row],[Inventario físico2]]-AxTable1[[#This Row],[Inventario Sistema]]</f>
        <v>-2</v>
      </c>
    </row>
    <row r="80" spans="1:6" x14ac:dyDescent="0.25">
      <c r="A80" s="1" t="s">
        <v>124</v>
      </c>
      <c r="B80" s="1" t="s">
        <v>125</v>
      </c>
      <c r="C80" s="1" t="s">
        <v>3</v>
      </c>
      <c r="D80" s="2">
        <v>14</v>
      </c>
      <c r="F80" s="2">
        <f>+AxTable1[[#This Row],[Inventario físico2]]-AxTable1[[#This Row],[Inventario Sistema]]</f>
        <v>-14</v>
      </c>
    </row>
    <row r="81" spans="1:6" x14ac:dyDescent="0.25">
      <c r="A81" s="1" t="s">
        <v>66</v>
      </c>
      <c r="B81" s="1" t="s">
        <v>67</v>
      </c>
      <c r="C81" s="1" t="s">
        <v>3</v>
      </c>
      <c r="D81" s="2">
        <v>20</v>
      </c>
      <c r="E81" s="2">
        <v>0</v>
      </c>
      <c r="F81" s="2">
        <f>+AxTable1[[#This Row],[Inventario físico2]]-AxTable1[[#This Row],[Inventario Sistema]]</f>
        <v>-20</v>
      </c>
    </row>
    <row r="82" spans="1:6" x14ac:dyDescent="0.25">
      <c r="A82" s="1" t="s">
        <v>110</v>
      </c>
      <c r="B82" s="1" t="s">
        <v>111</v>
      </c>
      <c r="C82" s="1" t="s">
        <v>3</v>
      </c>
      <c r="D82" s="2">
        <v>35</v>
      </c>
      <c r="E82" s="2">
        <v>100</v>
      </c>
      <c r="F82" s="2">
        <f>+AxTable1[[#This Row],[Inventario físico2]]-AxTable1[[#This Row],[Inventario Sistema]]</f>
        <v>65</v>
      </c>
    </row>
    <row r="83" spans="1:6" x14ac:dyDescent="0.25">
      <c r="A83" s="1" t="s">
        <v>42</v>
      </c>
      <c r="B83" s="1" t="s">
        <v>43</v>
      </c>
      <c r="C83" s="1" t="s">
        <v>3</v>
      </c>
      <c r="D83" s="2">
        <v>20</v>
      </c>
      <c r="E83" s="2">
        <v>50</v>
      </c>
      <c r="F83" s="2">
        <f>+AxTable1[[#This Row],[Inventario físico2]]-AxTable1[[#This Row],[Inventario Sistema]]</f>
        <v>30</v>
      </c>
    </row>
    <row r="84" spans="1:6" x14ac:dyDescent="0.25">
      <c r="A84" s="1" t="s">
        <v>64</v>
      </c>
      <c r="B84" s="1" t="s">
        <v>65</v>
      </c>
      <c r="C84" s="1" t="s">
        <v>3</v>
      </c>
      <c r="D84" s="2">
        <v>35</v>
      </c>
      <c r="F84" s="2">
        <f>+AxTable1[[#This Row],[Inventario físico2]]-AxTable1[[#This Row],[Inventario Sistema]]</f>
        <v>-35</v>
      </c>
    </row>
    <row r="85" spans="1:6" x14ac:dyDescent="0.25">
      <c r="A85" s="1" t="s">
        <v>18</v>
      </c>
      <c r="B85" s="1" t="s">
        <v>19</v>
      </c>
      <c r="C85" s="1" t="s">
        <v>3</v>
      </c>
      <c r="D85" s="2">
        <v>6</v>
      </c>
      <c r="E85" s="2">
        <v>3</v>
      </c>
      <c r="F85" s="2">
        <f>+AxTable1[[#This Row],[Inventario físico2]]-AxTable1[[#This Row],[Inventario Sistema]]</f>
        <v>-3</v>
      </c>
    </row>
    <row r="86" spans="1:6" x14ac:dyDescent="0.25">
      <c r="A86" s="1" t="s">
        <v>12</v>
      </c>
      <c r="B86" s="1" t="s">
        <v>13</v>
      </c>
      <c r="C86" s="1" t="s">
        <v>3</v>
      </c>
      <c r="D86" s="2">
        <v>16</v>
      </c>
      <c r="E86" s="2">
        <v>19</v>
      </c>
      <c r="F86" s="2">
        <f>+AxTable1[[#This Row],[Inventario físico2]]-AxTable1[[#This Row],[Inventario Sistema]]</f>
        <v>3</v>
      </c>
    </row>
    <row r="87" spans="1:6" x14ac:dyDescent="0.25">
      <c r="A87" s="1" t="s">
        <v>94</v>
      </c>
      <c r="B87" s="1" t="s">
        <v>95</v>
      </c>
      <c r="C87" s="1" t="s">
        <v>3</v>
      </c>
      <c r="D87" s="2">
        <v>20</v>
      </c>
      <c r="F87" s="2">
        <f>+AxTable1[[#This Row],[Inventario físico2]]-AxTable1[[#This Row],[Inventario Sistema]]</f>
        <v>-20</v>
      </c>
    </row>
  </sheetData>
  <conditionalFormatting sqref="F2:F87">
    <cfRule type="cellIs" dxfId="1" priority="1" operator="greaterThan">
      <formula>0</formula>
    </cfRule>
    <cfRule type="cellIs" dxfId="0" priority="2" operator="lessThan">
      <formula>0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Baquero, Miguel</dc:creator>
  <cp:lastModifiedBy>Baquero, Miguel</cp:lastModifiedBy>
  <dcterms:created xsi:type="dcterms:W3CDTF">2025-03-28T15:22:46Z</dcterms:created>
  <dcterms:modified xsi:type="dcterms:W3CDTF">2025-03-28T15:22:48Z</dcterms:modified>
</cp:coreProperties>
</file>